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570" activeTab="1"/>
  </bookViews>
  <sheets>
    <sheet name="기본" sheetId="1" r:id="rId1"/>
    <sheet name="기본1" sheetId="2" r:id="rId2"/>
  </sheets>
  <definedNames>
    <definedName name="_xlnm._FilterDatabase" localSheetId="0" hidden="1">기본!#REF!</definedName>
    <definedName name="_xlnm._FilterDatabase" localSheetId="1" hidden="1">기본1!#REF!</definedName>
  </definedNames>
  <calcPr calcId="145621" calcMode="manual"/>
</workbook>
</file>

<file path=xl/calcChain.xml><?xml version="1.0" encoding="utf-8"?>
<calcChain xmlns="http://schemas.openxmlformats.org/spreadsheetml/2006/main">
  <c r="H42" i="2" l="1"/>
  <c r="I41" i="2"/>
  <c r="H41" i="2"/>
  <c r="G41" i="2"/>
  <c r="F41" i="2"/>
  <c r="C41" i="2"/>
  <c r="I40" i="2"/>
  <c r="H40" i="2"/>
  <c r="G40" i="2"/>
  <c r="F40" i="2"/>
  <c r="E40" i="2"/>
  <c r="C40" i="2"/>
  <c r="I39" i="2"/>
  <c r="H39" i="2"/>
  <c r="G39" i="2"/>
  <c r="F39" i="2"/>
  <c r="E39" i="2"/>
  <c r="C39" i="2"/>
  <c r="I38" i="2"/>
  <c r="H38" i="2"/>
  <c r="G38" i="2"/>
  <c r="F38" i="2"/>
  <c r="E38" i="2"/>
  <c r="C38" i="2"/>
  <c r="I37" i="2"/>
  <c r="H37" i="2"/>
  <c r="G37" i="2"/>
  <c r="F37" i="2"/>
  <c r="E37" i="2"/>
  <c r="C37" i="2"/>
  <c r="I36" i="2"/>
  <c r="H36" i="2"/>
  <c r="G36" i="2"/>
  <c r="F36" i="2"/>
  <c r="E36" i="2"/>
  <c r="C36" i="2"/>
  <c r="I35" i="2"/>
  <c r="H35" i="2"/>
  <c r="G35" i="2"/>
  <c r="F35" i="2"/>
  <c r="E35" i="2"/>
  <c r="C35" i="2"/>
  <c r="I34" i="2"/>
  <c r="H34" i="2"/>
  <c r="G34" i="2"/>
  <c r="F34" i="2"/>
  <c r="E34" i="2"/>
  <c r="C34" i="2"/>
  <c r="I33" i="2"/>
  <c r="H33" i="2"/>
  <c r="G33" i="2"/>
  <c r="F33" i="2"/>
  <c r="E33" i="2"/>
  <c r="C33" i="2"/>
  <c r="I32" i="2"/>
  <c r="G32" i="2"/>
  <c r="H32" i="2" s="1"/>
  <c r="D30" i="2" s="1"/>
  <c r="F32" i="2"/>
  <c r="E32" i="2"/>
  <c r="C32" i="2"/>
  <c r="D27" i="2"/>
  <c r="B27" i="2"/>
  <c r="B25" i="2"/>
  <c r="H19" i="2"/>
  <c r="H18" i="2"/>
  <c r="H17" i="2"/>
  <c r="H16" i="2"/>
  <c r="H15" i="2"/>
  <c r="H14" i="2"/>
  <c r="H13" i="2"/>
  <c r="H12" i="2"/>
  <c r="H10" i="2"/>
  <c r="D8" i="2" s="1"/>
  <c r="H42" i="1"/>
  <c r="I41" i="1"/>
  <c r="H41" i="1"/>
  <c r="G41" i="1"/>
  <c r="F41" i="1"/>
  <c r="C41" i="1"/>
  <c r="I40" i="1"/>
  <c r="H40" i="1"/>
  <c r="G40" i="1"/>
  <c r="F40" i="1"/>
  <c r="E40" i="1"/>
  <c r="C40" i="1"/>
  <c r="I39" i="1"/>
  <c r="H39" i="1"/>
  <c r="G39" i="1"/>
  <c r="F39" i="1"/>
  <c r="E39" i="1"/>
  <c r="C39" i="1"/>
  <c r="I38" i="1"/>
  <c r="H38" i="1"/>
  <c r="G38" i="1"/>
  <c r="F38" i="1"/>
  <c r="E38" i="1"/>
  <c r="C38" i="1"/>
  <c r="I37" i="1"/>
  <c r="H37" i="1"/>
  <c r="G37" i="1"/>
  <c r="F37" i="1"/>
  <c r="E37" i="1"/>
  <c r="C37" i="1"/>
  <c r="I36" i="1"/>
  <c r="H36" i="1"/>
  <c r="G36" i="1"/>
  <c r="F36" i="1"/>
  <c r="E36" i="1"/>
  <c r="C36" i="1"/>
  <c r="I35" i="1"/>
  <c r="H35" i="1"/>
  <c r="G35" i="1"/>
  <c r="F35" i="1"/>
  <c r="E35" i="1"/>
  <c r="C35" i="1"/>
  <c r="I34" i="1"/>
  <c r="H34" i="1"/>
  <c r="G34" i="1"/>
  <c r="F34" i="1"/>
  <c r="E34" i="1"/>
  <c r="C34" i="1"/>
  <c r="I33" i="1"/>
  <c r="H33" i="1"/>
  <c r="G33" i="1"/>
  <c r="F33" i="1"/>
  <c r="E33" i="1"/>
  <c r="C33" i="1"/>
  <c r="I32" i="1"/>
  <c r="G32" i="1"/>
  <c r="H32" i="1" s="1"/>
  <c r="D30" i="1" s="1"/>
  <c r="F32" i="1"/>
  <c r="E32" i="1"/>
  <c r="C32" i="1"/>
  <c r="D29" i="1"/>
  <c r="D28" i="1"/>
  <c r="D27" i="1"/>
  <c r="H19" i="1"/>
  <c r="H18" i="1"/>
  <c r="H17" i="1"/>
  <c r="H16" i="1"/>
  <c r="H15" i="1"/>
  <c r="H14" i="1"/>
  <c r="H13" i="1"/>
  <c r="H12" i="1"/>
  <c r="D8" i="1" s="1"/>
  <c r="H11" i="1"/>
  <c r="H10" i="1"/>
  <c r="B3" i="1"/>
  <c r="B25" i="1" s="1"/>
  <c r="H43" i="2" l="1"/>
  <c r="H21" i="2"/>
  <c r="H43" i="1"/>
  <c r="H21" i="1"/>
</calcChain>
</file>

<file path=xl/sharedStrings.xml><?xml version="1.0" encoding="utf-8"?>
<sst xmlns="http://schemas.openxmlformats.org/spreadsheetml/2006/main" count="116" uniqueCount="92">
  <si>
    <t>거래일자</t>
    <phoneticPr fontId="1" type="noConversion"/>
  </si>
  <si>
    <r>
      <rPr>
        <b/>
        <sz val="16"/>
        <color rgb="FF2F72C3"/>
        <rFont val="맑은 고딕"/>
        <family val="3"/>
        <charset val="129"/>
        <scheme val="minor"/>
      </rPr>
      <t>거래명서표</t>
    </r>
    <r>
      <rPr>
        <b/>
        <sz val="10"/>
        <color rgb="FF2F72C3"/>
        <rFont val="맑은 고딕"/>
        <family val="3"/>
        <charset val="129"/>
      </rPr>
      <t xml:space="preserve"> (공급받는자 보관용)</t>
    </r>
    <phoneticPr fontId="4" type="noConversion"/>
  </si>
  <si>
    <t>공급받는자</t>
    <phoneticPr fontId="4" type="noConversion"/>
  </si>
  <si>
    <t>공급자</t>
    <phoneticPr fontId="4" type="noConversion"/>
  </si>
  <si>
    <t>등록번호</t>
    <phoneticPr fontId="4" type="noConversion"/>
  </si>
  <si>
    <t>122-32-89650</t>
    <phoneticPr fontId="4" type="noConversion"/>
  </si>
  <si>
    <t>상호</t>
    <phoneticPr fontId="4" type="noConversion"/>
  </si>
  <si>
    <t>위브더스테이트관리단대표회의</t>
    <phoneticPr fontId="1" type="noConversion"/>
  </si>
  <si>
    <t>컬러스쿨</t>
    <phoneticPr fontId="4" type="noConversion"/>
  </si>
  <si>
    <t>성명</t>
    <phoneticPr fontId="4" type="noConversion"/>
  </si>
  <si>
    <t>최준호</t>
    <phoneticPr fontId="1" type="noConversion"/>
  </si>
  <si>
    <t>이지수</t>
    <phoneticPr fontId="4" type="noConversion"/>
  </si>
  <si>
    <t>합계금액
(부가세포함)</t>
    <phoneticPr fontId="4" type="noConversion"/>
  </si>
  <si>
    <t>주소</t>
    <phoneticPr fontId="4" type="noConversion"/>
  </si>
  <si>
    <t>경기 부천시 소향로37번길 31-7 502호</t>
    <phoneticPr fontId="4" type="noConversion"/>
  </si>
  <si>
    <t>번호</t>
    <phoneticPr fontId="4" type="noConversion"/>
  </si>
  <si>
    <t>품    명</t>
    <phoneticPr fontId="4" type="noConversion"/>
  </si>
  <si>
    <t>규 격</t>
    <phoneticPr fontId="1" type="noConversion"/>
  </si>
  <si>
    <t>수 량</t>
    <phoneticPr fontId="4" type="noConversion"/>
  </si>
  <si>
    <t>단 가</t>
    <phoneticPr fontId="4" type="noConversion"/>
  </si>
  <si>
    <t>금 액</t>
    <phoneticPr fontId="4" type="noConversion"/>
  </si>
  <si>
    <t>비고</t>
    <phoneticPr fontId="4" type="noConversion"/>
  </si>
  <si>
    <t>아이팩잉크-X안료</t>
    <phoneticPr fontId="4" type="noConversion"/>
  </si>
  <si>
    <t>아이블럭하우징</t>
    <phoneticPr fontId="1" type="noConversion"/>
  </si>
  <si>
    <t>세금계산서
발        행</t>
    <phoneticPr fontId="1" type="noConversion"/>
  </si>
  <si>
    <t xml:space="preserve">        ●  여     ○  부</t>
    <phoneticPr fontId="1" type="noConversion"/>
  </si>
  <si>
    <t>인수확인</t>
    <phoneticPr fontId="1" type="noConversion"/>
  </si>
  <si>
    <t>(인)</t>
    <phoneticPr fontId="1" type="noConversion"/>
  </si>
  <si>
    <t>전미수</t>
    <phoneticPr fontId="1" type="noConversion"/>
  </si>
  <si>
    <t>현미수</t>
    <phoneticPr fontId="1" type="noConversion"/>
  </si>
  <si>
    <t xml:space="preserve">  이용해주셔서 감사합니다.</t>
    <phoneticPr fontId="1" type="noConversion"/>
  </si>
  <si>
    <t xml:space="preserve">              농협 351-0658-8970-63 이지수            </t>
    <phoneticPr fontId="1" type="noConversion"/>
  </si>
  <si>
    <t>거래일자</t>
    <phoneticPr fontId="1" type="noConversion"/>
  </si>
  <si>
    <r>
      <rPr>
        <b/>
        <sz val="16"/>
        <color rgb="FFC62C2C"/>
        <rFont val="맑은 고딕"/>
        <family val="3"/>
        <charset val="129"/>
        <scheme val="minor"/>
      </rPr>
      <t>거래명서표</t>
    </r>
    <r>
      <rPr>
        <b/>
        <sz val="10"/>
        <color rgb="FFC62C2C"/>
        <rFont val="맑은 고딕"/>
        <family val="3"/>
        <charset val="129"/>
      </rPr>
      <t xml:space="preserve"> (공급자 보관용)</t>
    </r>
    <phoneticPr fontId="4" type="noConversion"/>
  </si>
  <si>
    <t>공급받는자</t>
    <phoneticPr fontId="4" type="noConversion"/>
  </si>
  <si>
    <t>공급자</t>
    <phoneticPr fontId="4" type="noConversion"/>
  </si>
  <si>
    <t>등록번호</t>
    <phoneticPr fontId="4" type="noConversion"/>
  </si>
  <si>
    <t>122-32-89650</t>
    <phoneticPr fontId="4" type="noConversion"/>
  </si>
  <si>
    <t>상호</t>
    <phoneticPr fontId="4" type="noConversion"/>
  </si>
  <si>
    <t>컬러스쿨</t>
    <phoneticPr fontId="4" type="noConversion"/>
  </si>
  <si>
    <t>성명</t>
    <phoneticPr fontId="4" type="noConversion"/>
  </si>
  <si>
    <t>이지수</t>
    <phoneticPr fontId="4" type="noConversion"/>
  </si>
  <si>
    <t>합계금액
(부가세포함)</t>
    <phoneticPr fontId="4" type="noConversion"/>
  </si>
  <si>
    <t>주소</t>
    <phoneticPr fontId="4" type="noConversion"/>
  </si>
  <si>
    <t>경기 부천시 소향로37번길 31-7 502호</t>
    <phoneticPr fontId="4" type="noConversion"/>
  </si>
  <si>
    <t>번호</t>
    <phoneticPr fontId="4" type="noConversion"/>
  </si>
  <si>
    <t>품    명</t>
    <phoneticPr fontId="4" type="noConversion"/>
  </si>
  <si>
    <t>규 격</t>
    <phoneticPr fontId="1" type="noConversion"/>
  </si>
  <si>
    <t>수 량</t>
    <phoneticPr fontId="4" type="noConversion"/>
  </si>
  <si>
    <t>단 가</t>
    <phoneticPr fontId="4" type="noConversion"/>
  </si>
  <si>
    <t>금 액</t>
    <phoneticPr fontId="4" type="noConversion"/>
  </si>
  <si>
    <t>비고</t>
    <phoneticPr fontId="4" type="noConversion"/>
  </si>
  <si>
    <r>
      <rPr>
        <b/>
        <sz val="16"/>
        <color rgb="FF2F72C3"/>
        <rFont val="맑은 고딕"/>
        <family val="3"/>
        <charset val="129"/>
        <scheme val="minor"/>
      </rPr>
      <t>거래명서표</t>
    </r>
    <r>
      <rPr>
        <b/>
        <sz val="10"/>
        <color rgb="FF2F72C3"/>
        <rFont val="맑은 고딕"/>
        <family val="3"/>
        <charset val="129"/>
      </rPr>
      <t xml:space="preserve"> (공급받는자 보관용)</t>
    </r>
    <phoneticPr fontId="4" type="noConversion"/>
  </si>
  <si>
    <t>공급받는자</t>
    <phoneticPr fontId="4" type="noConversion"/>
  </si>
  <si>
    <t>공급자</t>
    <phoneticPr fontId="4" type="noConversion"/>
  </si>
  <si>
    <t>상호</t>
    <phoneticPr fontId="4" type="noConversion"/>
  </si>
  <si>
    <t>등록번호</t>
    <phoneticPr fontId="4" type="noConversion"/>
  </si>
  <si>
    <t>122-32-89650</t>
    <phoneticPr fontId="4" type="noConversion"/>
  </si>
  <si>
    <t>상호</t>
    <phoneticPr fontId="4" type="noConversion"/>
  </si>
  <si>
    <t>컬러스쿨</t>
    <phoneticPr fontId="4" type="noConversion"/>
  </si>
  <si>
    <t>성명</t>
    <phoneticPr fontId="4" type="noConversion"/>
  </si>
  <si>
    <t>이지수</t>
    <phoneticPr fontId="4" type="noConversion"/>
  </si>
  <si>
    <t>합계금액</t>
    <phoneticPr fontId="4" type="noConversion"/>
  </si>
  <si>
    <t>규 격</t>
    <phoneticPr fontId="1" type="noConversion"/>
  </si>
  <si>
    <t>수 량</t>
    <phoneticPr fontId="4" type="noConversion"/>
  </si>
  <si>
    <t>HP프린터잉크</t>
    <phoneticPr fontId="4" type="noConversion"/>
  </si>
  <si>
    <t xml:space="preserve">  이용해주셔서 감사합니다.</t>
    <phoneticPr fontId="1" type="noConversion"/>
  </si>
  <si>
    <t xml:space="preserve">              농협 141-02-588885 조호식       </t>
    <phoneticPr fontId="1" type="noConversion"/>
  </si>
  <si>
    <t>거래일자</t>
    <phoneticPr fontId="1" type="noConversion"/>
  </si>
  <si>
    <r>
      <rPr>
        <b/>
        <sz val="16"/>
        <color rgb="FFC62C2C"/>
        <rFont val="맑은 고딕"/>
        <family val="3"/>
        <charset val="129"/>
        <scheme val="minor"/>
      </rPr>
      <t>거래명서표</t>
    </r>
    <r>
      <rPr>
        <b/>
        <sz val="10"/>
        <color rgb="FFC62C2C"/>
        <rFont val="맑은 고딕"/>
        <family val="3"/>
        <charset val="129"/>
      </rPr>
      <t xml:space="preserve"> (공급자 보관용)</t>
    </r>
    <phoneticPr fontId="4" type="noConversion"/>
  </si>
  <si>
    <t>공급받는자</t>
    <phoneticPr fontId="4" type="noConversion"/>
  </si>
  <si>
    <t>공급자</t>
    <phoneticPr fontId="4" type="noConversion"/>
  </si>
  <si>
    <t>등록번호</t>
    <phoneticPr fontId="4" type="noConversion"/>
  </si>
  <si>
    <t>122-32-89650</t>
    <phoneticPr fontId="4" type="noConversion"/>
  </si>
  <si>
    <t>상호</t>
    <phoneticPr fontId="4" type="noConversion"/>
  </si>
  <si>
    <t>컬러스쿨</t>
    <phoneticPr fontId="4" type="noConversion"/>
  </si>
  <si>
    <t>성명</t>
    <phoneticPr fontId="4" type="noConversion"/>
  </si>
  <si>
    <t>이지수</t>
    <phoneticPr fontId="4" type="noConversion"/>
  </si>
  <si>
    <t>합계금액</t>
    <phoneticPr fontId="4" type="noConversion"/>
  </si>
  <si>
    <t>주소</t>
    <phoneticPr fontId="4" type="noConversion"/>
  </si>
  <si>
    <t>경기 부천시 소향로37번길 31-7 502호</t>
    <phoneticPr fontId="4" type="noConversion"/>
  </si>
  <si>
    <t>번호</t>
    <phoneticPr fontId="4" type="noConversion"/>
  </si>
  <si>
    <t>품    명</t>
    <phoneticPr fontId="4" type="noConversion"/>
  </si>
  <si>
    <t>규 격</t>
    <phoneticPr fontId="1" type="noConversion"/>
  </si>
  <si>
    <t>수 량</t>
    <phoneticPr fontId="4" type="noConversion"/>
  </si>
  <si>
    <t>단 가</t>
    <phoneticPr fontId="4" type="noConversion"/>
  </si>
  <si>
    <t>금 액</t>
    <phoneticPr fontId="4" type="noConversion"/>
  </si>
  <si>
    <t>비고</t>
    <phoneticPr fontId="4" type="noConversion"/>
  </si>
  <si>
    <t>인수확인</t>
    <phoneticPr fontId="1" type="noConversion"/>
  </si>
  <si>
    <t>(인)</t>
    <phoneticPr fontId="1" type="noConversion"/>
  </si>
  <si>
    <t>전미수</t>
    <phoneticPr fontId="1" type="noConversion"/>
  </si>
  <si>
    <t>현미수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</si>
</sst>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₩&quot;#,##0"/>
  </numFmts>
  <fonts count="1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6"/>
      <color rgb="FF2F72C3"/>
      <name val="맑은 고딕"/>
      <family val="3"/>
      <charset val="129"/>
      <scheme val="minor"/>
    </font>
    <font>
      <b/>
      <sz val="10"/>
      <color rgb="FF2F72C3"/>
      <name val="맑은 고딕"/>
      <family val="3"/>
      <charset val="129"/>
    </font>
    <font>
      <sz val="8"/>
      <name val="맑은 고딕"/>
      <family val="3"/>
      <charset val="129"/>
    </font>
    <font>
      <b/>
      <sz val="16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sz val="14"/>
      <color rgb="FF2F72C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color rgb="FFC62C2C"/>
      <name val="맑은 고딕"/>
      <family val="3"/>
      <charset val="129"/>
      <scheme val="minor"/>
    </font>
    <font>
      <b/>
      <sz val="10"/>
      <color rgb="FFC62C2C"/>
      <name val="맑은 고딕"/>
      <family val="3"/>
      <charset val="129"/>
    </font>
    <font>
      <sz val="14"/>
      <color rgb="FFC62C2C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 wrapText="1"/>
    </xf>
    <xf numFmtId="176" fontId="7" fillId="0" borderId="22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9" fillId="2" borderId="30" xfId="0" applyFont="1" applyFill="1" applyBorder="1" applyAlignment="1">
      <alignment horizontal="center" vertical="center"/>
    </xf>
    <xf numFmtId="0" fontId="10" fillId="2" borderId="31" xfId="0" applyNumberFormat="1" applyFont="1" applyFill="1" applyBorder="1" applyAlignment="1" applyProtection="1">
      <alignment horizontal="center"/>
      <protection locked="0"/>
    </xf>
    <xf numFmtId="0" fontId="10" fillId="2" borderId="32" xfId="0" applyNumberFormat="1" applyFont="1" applyFill="1" applyBorder="1" applyAlignment="1" applyProtection="1">
      <alignment horizontal="center"/>
      <protection locked="0"/>
    </xf>
    <xf numFmtId="0" fontId="10" fillId="2" borderId="32" xfId="0" applyNumberFormat="1" applyFont="1" applyFill="1" applyBorder="1" applyAlignment="1" applyProtection="1">
      <alignment horizontal="center"/>
      <protection locked="0"/>
    </xf>
    <xf numFmtId="0" fontId="10" fillId="2" borderId="33" xfId="0" applyFont="1" applyFill="1" applyBorder="1" applyAlignment="1"/>
    <xf numFmtId="3" fontId="10" fillId="2" borderId="33" xfId="0" applyNumberFormat="1" applyFont="1" applyFill="1" applyBorder="1" applyAlignment="1"/>
    <xf numFmtId="3" fontId="9" fillId="2" borderId="34" xfId="0" applyNumberFormat="1" applyFont="1" applyFill="1" applyBorder="1">
      <alignment vertical="center"/>
    </xf>
    <xf numFmtId="0" fontId="9" fillId="2" borderId="14" xfId="0" applyFont="1" applyFill="1" applyBorder="1" applyAlignment="1">
      <alignment horizontal="center" vertical="center"/>
    </xf>
    <xf numFmtId="0" fontId="10" fillId="2" borderId="15" xfId="0" applyNumberFormat="1" applyFont="1" applyFill="1" applyBorder="1" applyAlignment="1" applyProtection="1">
      <alignment horizontal="center"/>
      <protection locked="0"/>
    </xf>
    <xf numFmtId="0" fontId="10" fillId="2" borderId="14" xfId="0" applyNumberFormat="1" applyFont="1" applyFill="1" applyBorder="1" applyAlignment="1" applyProtection="1">
      <alignment horizontal="center"/>
      <protection locked="0"/>
    </xf>
    <xf numFmtId="0" fontId="10" fillId="2" borderId="14" xfId="0" applyNumberFormat="1" applyFont="1" applyFill="1" applyBorder="1" applyAlignment="1" applyProtection="1">
      <alignment horizontal="center"/>
      <protection locked="0"/>
    </xf>
    <xf numFmtId="0" fontId="10" fillId="2" borderId="35" xfId="0" applyFont="1" applyFill="1" applyBorder="1" applyAlignment="1"/>
    <xf numFmtId="3" fontId="10" fillId="2" borderId="35" xfId="0" applyNumberFormat="1" applyFont="1" applyFill="1" applyBorder="1" applyAlignment="1"/>
    <xf numFmtId="3" fontId="9" fillId="2" borderId="36" xfId="0" applyNumberFormat="1" applyFont="1" applyFill="1" applyBorder="1">
      <alignment vertical="center"/>
    </xf>
    <xf numFmtId="0" fontId="10" fillId="2" borderId="37" xfId="0" applyNumberFormat="1" applyFont="1" applyFill="1" applyBorder="1" applyAlignment="1" applyProtection="1">
      <alignment horizontal="center"/>
      <protection locked="0"/>
    </xf>
    <xf numFmtId="0" fontId="10" fillId="2" borderId="20" xfId="0" applyNumberFormat="1" applyFont="1" applyFill="1" applyBorder="1" applyAlignment="1" applyProtection="1">
      <alignment horizontal="center"/>
      <protection locked="0"/>
    </xf>
    <xf numFmtId="0" fontId="10" fillId="2" borderId="20" xfId="0" applyNumberFormat="1" applyFont="1" applyFill="1" applyBorder="1" applyAlignment="1" applyProtection="1">
      <alignment horizontal="center"/>
      <protection locked="0"/>
    </xf>
    <xf numFmtId="0" fontId="10" fillId="2" borderId="38" xfId="0" applyFont="1" applyFill="1" applyBorder="1" applyAlignment="1"/>
    <xf numFmtId="3" fontId="10" fillId="2" borderId="38" xfId="0" applyNumberFormat="1" applyFont="1" applyFill="1" applyBorder="1" applyAlignment="1"/>
    <xf numFmtId="3" fontId="10" fillId="2" borderId="39" xfId="0" applyNumberFormat="1" applyFont="1" applyFill="1" applyBorder="1" applyAlignment="1"/>
    <xf numFmtId="3" fontId="9" fillId="2" borderId="40" xfId="0" applyNumberFormat="1" applyFont="1" applyFill="1" applyBorder="1">
      <alignment vertic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right" vertical="center"/>
    </xf>
    <xf numFmtId="0" fontId="10" fillId="2" borderId="32" xfId="0" applyFont="1" applyFill="1" applyBorder="1" applyAlignment="1">
      <alignment horizontal="center" vertical="center"/>
    </xf>
    <xf numFmtId="176" fontId="9" fillId="2" borderId="31" xfId="0" applyNumberFormat="1" applyFont="1" applyFill="1" applyBorder="1" applyAlignment="1">
      <alignment horizontal="center" vertical="center"/>
    </xf>
    <xf numFmtId="176" fontId="9" fillId="2" borderId="45" xfId="0" applyNumberFormat="1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right" vertical="center"/>
    </xf>
    <xf numFmtId="0" fontId="10" fillId="2" borderId="47" xfId="0" applyFont="1" applyFill="1" applyBorder="1" applyAlignment="1">
      <alignment horizontal="center" vertical="center" wrapText="1"/>
    </xf>
    <xf numFmtId="176" fontId="10" fillId="2" borderId="21" xfId="0" applyNumberFormat="1" applyFont="1" applyFill="1" applyBorder="1" applyAlignment="1">
      <alignment horizontal="center" vertical="top" wrapText="1"/>
    </xf>
    <xf numFmtId="176" fontId="10" fillId="2" borderId="24" xfId="0" applyNumberFormat="1" applyFont="1" applyFill="1" applyBorder="1" applyAlignment="1">
      <alignment horizontal="center" vertical="top" wrapText="1"/>
    </xf>
    <xf numFmtId="0" fontId="10" fillId="2" borderId="50" xfId="0" applyFont="1" applyFill="1" applyBorder="1" applyAlignment="1">
      <alignment horizontal="left" vertical="top" wrapText="1"/>
    </xf>
    <xf numFmtId="0" fontId="10" fillId="2" borderId="50" xfId="0" applyFont="1" applyFill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76" fontId="13" fillId="0" borderId="21" xfId="0" applyNumberFormat="1" applyFont="1" applyBorder="1" applyAlignment="1">
      <alignment horizontal="center" vertical="center" wrapText="1"/>
    </xf>
    <xf numFmtId="176" fontId="13" fillId="0" borderId="22" xfId="0" applyNumberFormat="1" applyFont="1" applyBorder="1" applyAlignment="1">
      <alignment horizontal="center" vertical="center" wrapText="1"/>
    </xf>
    <xf numFmtId="0" fontId="10" fillId="2" borderId="33" xfId="0" applyNumberFormat="1" applyFont="1" applyFill="1" applyBorder="1" applyAlignment="1" applyProtection="1">
      <alignment horizontal="center"/>
      <protection locked="0"/>
    </xf>
    <xf numFmtId="0" fontId="10" fillId="2" borderId="33" xfId="0" applyNumberFormat="1" applyFont="1" applyFill="1" applyBorder="1" applyAlignment="1" applyProtection="1">
      <alignment horizontal="center"/>
      <protection locked="0"/>
    </xf>
    <xf numFmtId="0" fontId="10" fillId="2" borderId="35" xfId="0" applyNumberFormat="1" applyFont="1" applyFill="1" applyBorder="1" applyAlignment="1" applyProtection="1">
      <alignment horizontal="center"/>
      <protection locked="0"/>
    </xf>
    <xf numFmtId="0" fontId="10" fillId="2" borderId="35" xfId="0" applyNumberFormat="1" applyFont="1" applyFill="1" applyBorder="1" applyAlignment="1" applyProtection="1">
      <alignment horizontal="center"/>
      <protection locked="0"/>
    </xf>
    <xf numFmtId="0" fontId="9" fillId="2" borderId="51" xfId="0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 applyProtection="1">
      <alignment horizontal="center"/>
      <protection locked="0"/>
    </xf>
    <xf numFmtId="0" fontId="10" fillId="2" borderId="7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800100</xdr:colOff>
      <xdr:row>4</xdr:row>
      <xdr:rowOff>171450</xdr:rowOff>
    </xdr:from>
    <xdr:ext cx="552450" cy="552450"/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828675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1200150</xdr:colOff>
      <xdr:row>26</xdr:row>
      <xdr:rowOff>190500</xdr:rowOff>
    </xdr:from>
    <xdr:ext cx="552450" cy="552450"/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60769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800100</xdr:colOff>
      <xdr:row>4</xdr:row>
      <xdr:rowOff>171450</xdr:rowOff>
    </xdr:from>
    <xdr:ext cx="552450" cy="552450"/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828675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1200150</xdr:colOff>
      <xdr:row>26</xdr:row>
      <xdr:rowOff>190500</xdr:rowOff>
    </xdr:from>
    <xdr:ext cx="552450" cy="552450"/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60769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C16" sqref="C16:D16"/>
    </sheetView>
  </sheetViews>
  <sheetFormatPr defaultRowHeight="16.5"/>
  <cols>
    <col min="1" max="1" width="0.75" customWidth="1"/>
    <col min="2" max="2" width="4.625" customWidth="1"/>
    <col min="3" max="3" width="7.125" customWidth="1"/>
    <col min="4" max="4" width="19.625" customWidth="1"/>
    <col min="5" max="5" width="9.875" customWidth="1"/>
    <col min="6" max="6" width="12.625" customWidth="1"/>
    <col min="7" max="7" width="11.625" customWidth="1"/>
    <col min="8" max="8" width="13" customWidth="1"/>
    <col min="9" max="9" width="8.25" customWidth="1"/>
  </cols>
  <sheetData>
    <row r="1" spans="1:9" ht="2.25" customHeight="1" thickBot="1">
      <c r="A1" s="1"/>
      <c r="B1" s="1"/>
      <c r="C1" s="1"/>
      <c r="D1" s="2"/>
      <c r="E1" s="2"/>
      <c r="F1" s="2"/>
      <c r="G1" s="2"/>
      <c r="H1" s="2"/>
      <c r="I1" s="2"/>
    </row>
    <row r="2" spans="1:9" ht="16.5" customHeight="1">
      <c r="A2" s="3"/>
      <c r="B2" s="4" t="s">
        <v>0</v>
      </c>
      <c r="C2" s="5"/>
      <c r="D2" s="6" t="s">
        <v>1</v>
      </c>
      <c r="E2" s="7"/>
      <c r="F2" s="7"/>
      <c r="G2" s="7"/>
      <c r="H2" s="7"/>
      <c r="I2" s="8"/>
    </row>
    <row r="3" spans="1:9" ht="16.5" customHeight="1" thickBot="1">
      <c r="A3" s="3"/>
      <c r="B3" s="9">
        <f ca="1">TODAY()</f>
        <v>43581</v>
      </c>
      <c r="C3" s="10"/>
      <c r="D3" s="11"/>
      <c r="E3" s="11"/>
      <c r="F3" s="11"/>
      <c r="G3" s="11"/>
      <c r="H3" s="11"/>
      <c r="I3" s="12"/>
    </row>
    <row r="4" spans="1:9">
      <c r="A4" s="1"/>
      <c r="B4" s="13" t="s">
        <v>2</v>
      </c>
      <c r="C4" s="14"/>
      <c r="D4" s="14"/>
      <c r="E4" s="15"/>
      <c r="F4" s="14" t="s">
        <v>3</v>
      </c>
      <c r="G4" s="14"/>
      <c r="H4" s="14"/>
      <c r="I4" s="16"/>
    </row>
    <row r="5" spans="1:9">
      <c r="A5" s="1"/>
      <c r="B5" s="17" t="s">
        <v>4</v>
      </c>
      <c r="C5" s="18"/>
      <c r="D5" s="19">
        <v>5058276170</v>
      </c>
      <c r="E5" s="20"/>
      <c r="F5" s="21" t="s">
        <v>4</v>
      </c>
      <c r="G5" s="19" t="s">
        <v>5</v>
      </c>
      <c r="H5" s="22"/>
      <c r="I5" s="23"/>
    </row>
    <row r="6" spans="1:9">
      <c r="A6" s="1"/>
      <c r="B6" s="17" t="s">
        <v>6</v>
      </c>
      <c r="C6" s="18"/>
      <c r="D6" s="19" t="s">
        <v>7</v>
      </c>
      <c r="E6" s="20"/>
      <c r="F6" s="21" t="s">
        <v>6</v>
      </c>
      <c r="G6" s="19" t="s">
        <v>8</v>
      </c>
      <c r="H6" s="22"/>
      <c r="I6" s="23"/>
    </row>
    <row r="7" spans="1:9">
      <c r="A7" s="1"/>
      <c r="B7" s="17" t="s">
        <v>9</v>
      </c>
      <c r="C7" s="18"/>
      <c r="D7" s="19" t="s">
        <v>10</v>
      </c>
      <c r="E7" s="20"/>
      <c r="F7" s="21" t="s">
        <v>9</v>
      </c>
      <c r="G7" s="19" t="s">
        <v>11</v>
      </c>
      <c r="H7" s="22"/>
      <c r="I7" s="23"/>
    </row>
    <row r="8" spans="1:9" ht="31.5" customHeight="1" thickBot="1">
      <c r="A8" s="1"/>
      <c r="B8" s="24" t="s">
        <v>12</v>
      </c>
      <c r="C8" s="25"/>
      <c r="D8" s="26">
        <f>SUM(H10:H19)</f>
        <v>57200</v>
      </c>
      <c r="E8" s="27"/>
      <c r="F8" s="28" t="s">
        <v>13</v>
      </c>
      <c r="G8" s="29" t="s">
        <v>14</v>
      </c>
      <c r="H8" s="30"/>
      <c r="I8" s="31"/>
    </row>
    <row r="9" spans="1:9" ht="17.25" thickBot="1">
      <c r="A9" s="1"/>
      <c r="B9" s="32" t="s">
        <v>15</v>
      </c>
      <c r="C9" s="33" t="s">
        <v>16</v>
      </c>
      <c r="D9" s="34"/>
      <c r="E9" s="35" t="s">
        <v>17</v>
      </c>
      <c r="F9" s="35" t="s">
        <v>18</v>
      </c>
      <c r="G9" s="36" t="s">
        <v>19</v>
      </c>
      <c r="H9" s="36" t="s">
        <v>20</v>
      </c>
      <c r="I9" s="37" t="s">
        <v>21</v>
      </c>
    </row>
    <row r="10" spans="1:9">
      <c r="A10" s="38"/>
      <c r="B10" s="39">
        <v>1</v>
      </c>
      <c r="C10" s="40" t="s">
        <v>22</v>
      </c>
      <c r="D10" s="41"/>
      <c r="E10" s="42">
        <v>250</v>
      </c>
      <c r="F10" s="43">
        <v>5</v>
      </c>
      <c r="G10" s="44">
        <v>8800</v>
      </c>
      <c r="H10" s="44">
        <f>IF(F10&lt;1,"",G10*F10)</f>
        <v>44000</v>
      </c>
      <c r="I10" s="45"/>
    </row>
    <row r="11" spans="1:9">
      <c r="A11" s="38"/>
      <c r="B11" s="46">
        <v>2</v>
      </c>
      <c r="C11" s="47" t="s">
        <v>23</v>
      </c>
      <c r="D11" s="48"/>
      <c r="E11" s="49"/>
      <c r="F11" s="50">
        <v>4</v>
      </c>
      <c r="G11" s="51">
        <v>3300</v>
      </c>
      <c r="H11" s="44">
        <f t="shared" ref="H11:H19" si="0">IF(F11&lt;1,"",G11*F11)</f>
        <v>13200</v>
      </c>
      <c r="I11" s="52"/>
    </row>
    <row r="12" spans="1:9">
      <c r="A12" s="38"/>
      <c r="B12" s="46">
        <v>3</v>
      </c>
      <c r="C12" s="47"/>
      <c r="D12" s="48"/>
      <c r="E12" s="49"/>
      <c r="F12" s="50"/>
      <c r="G12" s="51"/>
      <c r="H12" s="44" t="str">
        <f t="shared" si="0"/>
        <v/>
      </c>
      <c r="I12" s="52"/>
    </row>
    <row r="13" spans="1:9">
      <c r="A13" s="38"/>
      <c r="B13" s="46">
        <v>4</v>
      </c>
      <c r="C13" s="47"/>
      <c r="D13" s="48"/>
      <c r="E13" s="49"/>
      <c r="F13" s="50"/>
      <c r="G13" s="51"/>
      <c r="H13" s="44" t="str">
        <f t="shared" si="0"/>
        <v/>
      </c>
      <c r="I13" s="52"/>
    </row>
    <row r="14" spans="1:9">
      <c r="A14" s="38"/>
      <c r="B14" s="46">
        <v>5</v>
      </c>
      <c r="C14" s="47"/>
      <c r="D14" s="48"/>
      <c r="E14" s="49"/>
      <c r="F14" s="50"/>
      <c r="G14" s="51"/>
      <c r="H14" s="44" t="str">
        <f t="shared" si="0"/>
        <v/>
      </c>
      <c r="I14" s="52"/>
    </row>
    <row r="15" spans="1:9">
      <c r="A15" s="38"/>
      <c r="B15" s="46">
        <v>6</v>
      </c>
      <c r="C15" s="47"/>
      <c r="D15" s="48"/>
      <c r="E15" s="49"/>
      <c r="F15" s="50"/>
      <c r="G15" s="51"/>
      <c r="H15" s="44" t="str">
        <f t="shared" si="0"/>
        <v/>
      </c>
      <c r="I15" s="52"/>
    </row>
    <row r="16" spans="1:9">
      <c r="A16" s="38"/>
      <c r="B16" s="46">
        <v>7</v>
      </c>
      <c r="C16" s="47"/>
      <c r="D16" s="48"/>
      <c r="E16" s="49"/>
      <c r="F16" s="50"/>
      <c r="G16" s="51"/>
      <c r="H16" s="44" t="str">
        <f>IF(F16&lt;1,"",G16*F16)</f>
        <v/>
      </c>
      <c r="I16" s="52"/>
    </row>
    <row r="17" spans="1:9">
      <c r="A17" s="38"/>
      <c r="B17" s="46">
        <v>8</v>
      </c>
      <c r="C17" s="47"/>
      <c r="D17" s="48"/>
      <c r="E17" s="49"/>
      <c r="F17" s="50"/>
      <c r="G17" s="51"/>
      <c r="H17" s="44" t="str">
        <f>IF(F17&lt;1,"",G17*F17)</f>
        <v/>
      </c>
      <c r="I17" s="52"/>
    </row>
    <row r="18" spans="1:9">
      <c r="A18" s="38"/>
      <c r="B18" s="46">
        <v>9</v>
      </c>
      <c r="C18" s="47"/>
      <c r="D18" s="48"/>
      <c r="E18" s="49"/>
      <c r="F18" s="50"/>
      <c r="G18" s="51"/>
      <c r="H18" s="44" t="str">
        <f>IF(F18&lt;1,"",G18*F18)</f>
        <v/>
      </c>
      <c r="I18" s="52"/>
    </row>
    <row r="19" spans="1:9" ht="17.25" thickBot="1">
      <c r="A19" s="38"/>
      <c r="B19" s="46">
        <v>10</v>
      </c>
      <c r="C19" s="53"/>
      <c r="D19" s="54"/>
      <c r="E19" s="55"/>
      <c r="F19" s="56"/>
      <c r="G19" s="57"/>
      <c r="H19" s="58" t="str">
        <f t="shared" si="0"/>
        <v/>
      </c>
      <c r="I19" s="59"/>
    </row>
    <row r="20" spans="1:9" ht="17.25" customHeight="1">
      <c r="A20" s="38"/>
      <c r="B20" s="60" t="s">
        <v>24</v>
      </c>
      <c r="C20" s="61"/>
      <c r="D20" s="62" t="s">
        <v>25</v>
      </c>
      <c r="E20" s="62" t="s">
        <v>26</v>
      </c>
      <c r="F20" s="63" t="s">
        <v>27</v>
      </c>
      <c r="G20" s="64" t="s">
        <v>28</v>
      </c>
      <c r="H20" s="65"/>
      <c r="I20" s="66"/>
    </row>
    <row r="21" spans="1:9" ht="18.75" customHeight="1" thickBot="1">
      <c r="A21" s="67"/>
      <c r="B21" s="68"/>
      <c r="C21" s="69"/>
      <c r="D21" s="70"/>
      <c r="E21" s="70"/>
      <c r="F21" s="71"/>
      <c r="G21" s="72" t="s">
        <v>29</v>
      </c>
      <c r="H21" s="73">
        <f>D8+H20</f>
        <v>57200</v>
      </c>
      <c r="I21" s="74"/>
    </row>
    <row r="22" spans="1:9" ht="39.75" customHeight="1">
      <c r="A22" s="67"/>
      <c r="B22" s="75" t="s">
        <v>30</v>
      </c>
      <c r="C22" s="75"/>
      <c r="D22" s="75"/>
      <c r="E22" s="75"/>
      <c r="F22" s="75"/>
      <c r="G22" s="76" t="s">
        <v>31</v>
      </c>
      <c r="H22" s="76"/>
      <c r="I22" s="76"/>
    </row>
    <row r="23" spans="1:9" ht="22.5" customHeight="1" thickBot="1">
      <c r="A23" s="1"/>
      <c r="B23" s="1"/>
      <c r="C23" s="1"/>
      <c r="D23" s="2"/>
      <c r="E23" s="2"/>
      <c r="F23" s="2"/>
      <c r="G23" s="2"/>
      <c r="H23" s="2"/>
      <c r="I23" s="2"/>
    </row>
    <row r="24" spans="1:9" ht="16.5" customHeight="1">
      <c r="A24" s="3"/>
      <c r="B24" s="4" t="s">
        <v>32</v>
      </c>
      <c r="C24" s="5"/>
      <c r="D24" s="77" t="s">
        <v>33</v>
      </c>
      <c r="E24" s="78"/>
      <c r="F24" s="78"/>
      <c r="G24" s="78"/>
      <c r="H24" s="78"/>
      <c r="I24" s="79"/>
    </row>
    <row r="25" spans="1:9" ht="16.5" customHeight="1" thickBot="1">
      <c r="A25" s="3"/>
      <c r="B25" s="9">
        <f ca="1">B3</f>
        <v>43581</v>
      </c>
      <c r="C25" s="10"/>
      <c r="D25" s="11"/>
      <c r="E25" s="11"/>
      <c r="F25" s="11"/>
      <c r="G25" s="11"/>
      <c r="H25" s="11"/>
      <c r="I25" s="12"/>
    </row>
    <row r="26" spans="1:9">
      <c r="A26" s="1"/>
      <c r="B26" s="13" t="s">
        <v>34</v>
      </c>
      <c r="C26" s="14"/>
      <c r="D26" s="14"/>
      <c r="E26" s="15"/>
      <c r="F26" s="14" t="s">
        <v>35</v>
      </c>
      <c r="G26" s="14"/>
      <c r="H26" s="14"/>
      <c r="I26" s="16"/>
    </row>
    <row r="27" spans="1:9">
      <c r="A27" s="1"/>
      <c r="B27" s="17" t="s">
        <v>36</v>
      </c>
      <c r="C27" s="18"/>
      <c r="D27" s="19">
        <f>IF(D5&lt;1,"",D5)</f>
        <v>5058276170</v>
      </c>
      <c r="E27" s="20"/>
      <c r="F27" s="21" t="s">
        <v>36</v>
      </c>
      <c r="G27" s="19" t="s">
        <v>37</v>
      </c>
      <c r="H27" s="22"/>
      <c r="I27" s="23"/>
    </row>
    <row r="28" spans="1:9">
      <c r="A28" s="1"/>
      <c r="B28" s="17" t="s">
        <v>38</v>
      </c>
      <c r="C28" s="18"/>
      <c r="D28" s="19" t="str">
        <f>IF(D6&lt;1,"",D6)</f>
        <v>위브더스테이트관리단대표회의</v>
      </c>
      <c r="E28" s="20"/>
      <c r="F28" s="21" t="s">
        <v>38</v>
      </c>
      <c r="G28" s="19" t="s">
        <v>39</v>
      </c>
      <c r="H28" s="22"/>
      <c r="I28" s="23"/>
    </row>
    <row r="29" spans="1:9">
      <c r="A29" s="1"/>
      <c r="B29" s="17" t="s">
        <v>40</v>
      </c>
      <c r="C29" s="18"/>
      <c r="D29" s="19" t="str">
        <f>IF(D7&lt;1,"",D7)</f>
        <v>최준호</v>
      </c>
      <c r="E29" s="20"/>
      <c r="F29" s="21" t="s">
        <v>40</v>
      </c>
      <c r="G29" s="19" t="s">
        <v>41</v>
      </c>
      <c r="H29" s="22"/>
      <c r="I29" s="23"/>
    </row>
    <row r="30" spans="1:9" ht="32.25" customHeight="1" thickBot="1">
      <c r="A30" s="1"/>
      <c r="B30" s="24" t="s">
        <v>42</v>
      </c>
      <c r="C30" s="25"/>
      <c r="D30" s="80">
        <f>SUM(H32:H41)</f>
        <v>57200</v>
      </c>
      <c r="E30" s="81"/>
      <c r="F30" s="28" t="s">
        <v>43</v>
      </c>
      <c r="G30" s="29" t="s">
        <v>44</v>
      </c>
      <c r="H30" s="30"/>
      <c r="I30" s="31"/>
    </row>
    <row r="31" spans="1:9" ht="17.25" thickBot="1">
      <c r="A31" s="1"/>
      <c r="B31" s="32" t="s">
        <v>45</v>
      </c>
      <c r="C31" s="33" t="s">
        <v>46</v>
      </c>
      <c r="D31" s="34"/>
      <c r="E31" s="35" t="s">
        <v>47</v>
      </c>
      <c r="F31" s="35" t="s">
        <v>48</v>
      </c>
      <c r="G31" s="36" t="s">
        <v>49</v>
      </c>
      <c r="H31" s="36" t="s">
        <v>50</v>
      </c>
      <c r="I31" s="37" t="s">
        <v>51</v>
      </c>
    </row>
    <row r="32" spans="1:9">
      <c r="A32" s="38"/>
      <c r="B32" s="39">
        <v>1</v>
      </c>
      <c r="C32" s="82" t="str">
        <f>IF(C10&lt;1,"",C10)</f>
        <v>아이팩잉크-X안료</v>
      </c>
      <c r="D32" s="82"/>
      <c r="E32" s="83">
        <f>IF(E10&lt;1,"",E10)</f>
        <v>250</v>
      </c>
      <c r="F32" s="43">
        <f>IF(F10&lt;1,"",F10)</f>
        <v>5</v>
      </c>
      <c r="G32" s="44">
        <f>IF(G10&lt;1,"",G10)</f>
        <v>8800</v>
      </c>
      <c r="H32" s="44">
        <f t="shared" ref="H32:H41" si="1">IF(F10&lt;1,"",G32*F32)</f>
        <v>44000</v>
      </c>
      <c r="I32" s="45" t="str">
        <f>IF(I10&lt;1,"",I10)</f>
        <v/>
      </c>
    </row>
    <row r="33" spans="1:9">
      <c r="A33" s="38"/>
      <c r="B33" s="46">
        <v>2</v>
      </c>
      <c r="C33" s="84" t="str">
        <f t="shared" ref="C33:C41" si="2">IF(C11&lt;1,"",C11)</f>
        <v>아이블럭하우징</v>
      </c>
      <c r="D33" s="84"/>
      <c r="E33" s="85" t="str">
        <f t="shared" ref="E33:E40" si="3">IF(D11&lt;1,"",D11)</f>
        <v/>
      </c>
      <c r="F33" s="43">
        <f t="shared" ref="F33:G41" si="4">IF(F11&lt;1,"",F11)</f>
        <v>4</v>
      </c>
      <c r="G33" s="44">
        <f t="shared" si="4"/>
        <v>3300</v>
      </c>
      <c r="H33" s="44">
        <f t="shared" si="1"/>
        <v>13200</v>
      </c>
      <c r="I33" s="45" t="str">
        <f t="shared" ref="I33:I41" si="5">IF(I11&lt;1,"",I11)</f>
        <v/>
      </c>
    </row>
    <row r="34" spans="1:9">
      <c r="A34" s="38"/>
      <c r="B34" s="46">
        <v>3</v>
      </c>
      <c r="C34" s="84" t="str">
        <f t="shared" si="2"/>
        <v/>
      </c>
      <c r="D34" s="84"/>
      <c r="E34" s="85" t="str">
        <f t="shared" si="3"/>
        <v/>
      </c>
      <c r="F34" s="43" t="str">
        <f t="shared" si="4"/>
        <v/>
      </c>
      <c r="G34" s="44" t="str">
        <f t="shared" si="4"/>
        <v/>
      </c>
      <c r="H34" s="44" t="str">
        <f t="shared" si="1"/>
        <v/>
      </c>
      <c r="I34" s="45" t="str">
        <f t="shared" si="5"/>
        <v/>
      </c>
    </row>
    <row r="35" spans="1:9">
      <c r="A35" s="38"/>
      <c r="B35" s="46">
        <v>4</v>
      </c>
      <c r="C35" s="84" t="str">
        <f t="shared" si="2"/>
        <v/>
      </c>
      <c r="D35" s="84"/>
      <c r="E35" s="85" t="str">
        <f t="shared" si="3"/>
        <v/>
      </c>
      <c r="F35" s="43" t="str">
        <f t="shared" si="4"/>
        <v/>
      </c>
      <c r="G35" s="44" t="str">
        <f t="shared" si="4"/>
        <v/>
      </c>
      <c r="H35" s="44" t="str">
        <f t="shared" si="1"/>
        <v/>
      </c>
      <c r="I35" s="45" t="str">
        <f t="shared" si="5"/>
        <v/>
      </c>
    </row>
    <row r="36" spans="1:9">
      <c r="A36" s="38"/>
      <c r="B36" s="46">
        <v>5</v>
      </c>
      <c r="C36" s="84" t="str">
        <f t="shared" si="2"/>
        <v/>
      </c>
      <c r="D36" s="84"/>
      <c r="E36" s="85" t="str">
        <f t="shared" si="3"/>
        <v/>
      </c>
      <c r="F36" s="43" t="str">
        <f t="shared" si="4"/>
        <v/>
      </c>
      <c r="G36" s="44" t="str">
        <f t="shared" si="4"/>
        <v/>
      </c>
      <c r="H36" s="44" t="str">
        <f t="shared" si="1"/>
        <v/>
      </c>
      <c r="I36" s="45" t="str">
        <f t="shared" si="5"/>
        <v/>
      </c>
    </row>
    <row r="37" spans="1:9">
      <c r="A37" s="38"/>
      <c r="B37" s="46">
        <v>6</v>
      </c>
      <c r="C37" s="84" t="str">
        <f t="shared" si="2"/>
        <v/>
      </c>
      <c r="D37" s="84"/>
      <c r="E37" s="85" t="str">
        <f t="shared" si="3"/>
        <v/>
      </c>
      <c r="F37" s="43" t="str">
        <f t="shared" si="4"/>
        <v/>
      </c>
      <c r="G37" s="44" t="str">
        <f t="shared" si="4"/>
        <v/>
      </c>
      <c r="H37" s="44" t="str">
        <f t="shared" si="1"/>
        <v/>
      </c>
      <c r="I37" s="45" t="str">
        <f t="shared" si="5"/>
        <v/>
      </c>
    </row>
    <row r="38" spans="1:9">
      <c r="A38" s="38"/>
      <c r="B38" s="46">
        <v>7</v>
      </c>
      <c r="C38" s="84" t="str">
        <f t="shared" si="2"/>
        <v/>
      </c>
      <c r="D38" s="84"/>
      <c r="E38" s="85" t="str">
        <f t="shared" si="3"/>
        <v/>
      </c>
      <c r="F38" s="43" t="str">
        <f t="shared" si="4"/>
        <v/>
      </c>
      <c r="G38" s="44" t="str">
        <f t="shared" si="4"/>
        <v/>
      </c>
      <c r="H38" s="44" t="str">
        <f t="shared" si="1"/>
        <v/>
      </c>
      <c r="I38" s="45" t="str">
        <f t="shared" si="5"/>
        <v/>
      </c>
    </row>
    <row r="39" spans="1:9">
      <c r="A39" s="38"/>
      <c r="B39" s="46">
        <v>8</v>
      </c>
      <c r="C39" s="84" t="str">
        <f t="shared" si="2"/>
        <v/>
      </c>
      <c r="D39" s="84"/>
      <c r="E39" s="85" t="str">
        <f t="shared" si="3"/>
        <v/>
      </c>
      <c r="F39" s="43" t="str">
        <f t="shared" si="4"/>
        <v/>
      </c>
      <c r="G39" s="44" t="str">
        <f t="shared" si="4"/>
        <v/>
      </c>
      <c r="H39" s="44" t="str">
        <f t="shared" si="1"/>
        <v/>
      </c>
      <c r="I39" s="45" t="str">
        <f t="shared" si="5"/>
        <v/>
      </c>
    </row>
    <row r="40" spans="1:9">
      <c r="A40" s="38"/>
      <c r="B40" s="46">
        <v>9</v>
      </c>
      <c r="C40" s="84" t="str">
        <f t="shared" si="2"/>
        <v/>
      </c>
      <c r="D40" s="84"/>
      <c r="E40" s="85" t="str">
        <f t="shared" si="3"/>
        <v/>
      </c>
      <c r="F40" s="43" t="str">
        <f t="shared" si="4"/>
        <v/>
      </c>
      <c r="G40" s="44" t="str">
        <f t="shared" si="4"/>
        <v/>
      </c>
      <c r="H40" s="44" t="str">
        <f t="shared" si="1"/>
        <v/>
      </c>
      <c r="I40" s="45" t="str">
        <f t="shared" si="5"/>
        <v/>
      </c>
    </row>
    <row r="41" spans="1:9" ht="17.25" thickBot="1">
      <c r="A41" s="38"/>
      <c r="B41" s="86">
        <v>10</v>
      </c>
      <c r="C41" s="87" t="str">
        <f t="shared" si="2"/>
        <v/>
      </c>
      <c r="D41" s="87"/>
      <c r="E41" s="88"/>
      <c r="F41" s="43" t="str">
        <f t="shared" si="4"/>
        <v/>
      </c>
      <c r="G41" s="44" t="str">
        <f t="shared" si="4"/>
        <v/>
      </c>
      <c r="H41" s="44" t="str">
        <f t="shared" si="1"/>
        <v/>
      </c>
      <c r="I41" s="45" t="str">
        <f t="shared" si="5"/>
        <v/>
      </c>
    </row>
    <row r="42" spans="1:9" ht="17.25" customHeight="1">
      <c r="A42" s="38"/>
      <c r="B42" s="60" t="s">
        <v>24</v>
      </c>
      <c r="C42" s="61"/>
      <c r="D42" s="62" t="s">
        <v>25</v>
      </c>
      <c r="E42" s="62" t="s">
        <v>26</v>
      </c>
      <c r="F42" s="63" t="s">
        <v>27</v>
      </c>
      <c r="G42" s="64" t="s">
        <v>28</v>
      </c>
      <c r="H42" s="65" t="str">
        <f>IF(H20&lt;1,"",H20)</f>
        <v/>
      </c>
      <c r="I42" s="66"/>
    </row>
    <row r="43" spans="1:9" ht="18.75" customHeight="1" thickBot="1">
      <c r="A43" s="67"/>
      <c r="B43" s="68"/>
      <c r="C43" s="69"/>
      <c r="D43" s="70"/>
      <c r="E43" s="70"/>
      <c r="F43" s="71"/>
      <c r="G43" s="72" t="s">
        <v>29</v>
      </c>
      <c r="H43" s="73">
        <f>H20+D8</f>
        <v>57200</v>
      </c>
      <c r="I43" s="74"/>
    </row>
  </sheetData>
  <mergeCells count="70">
    <mergeCell ref="E42:E43"/>
    <mergeCell ref="F42:F43"/>
    <mergeCell ref="H42:I42"/>
    <mergeCell ref="H43:I43"/>
    <mergeCell ref="C37:D37"/>
    <mergeCell ref="C38:D38"/>
    <mergeCell ref="C39:D39"/>
    <mergeCell ref="C40:D40"/>
    <mergeCell ref="C41:D41"/>
    <mergeCell ref="B42:C43"/>
    <mergeCell ref="D42:D43"/>
    <mergeCell ref="C31:D31"/>
    <mergeCell ref="C32:D32"/>
    <mergeCell ref="C33:D33"/>
    <mergeCell ref="C34:D34"/>
    <mergeCell ref="C35:D35"/>
    <mergeCell ref="C36:D36"/>
    <mergeCell ref="B29:C29"/>
    <mergeCell ref="D29:E29"/>
    <mergeCell ref="G29:I29"/>
    <mergeCell ref="B30:C30"/>
    <mergeCell ref="D30:E30"/>
    <mergeCell ref="G30:I30"/>
    <mergeCell ref="B26:E26"/>
    <mergeCell ref="F26:I26"/>
    <mergeCell ref="B27:C27"/>
    <mergeCell ref="D27:E27"/>
    <mergeCell ref="G27:I27"/>
    <mergeCell ref="B28:C28"/>
    <mergeCell ref="D28:E28"/>
    <mergeCell ref="G28:I28"/>
    <mergeCell ref="H20:I20"/>
    <mergeCell ref="H21:I21"/>
    <mergeCell ref="B22:F22"/>
    <mergeCell ref="G22:I22"/>
    <mergeCell ref="B24:C24"/>
    <mergeCell ref="D24:I25"/>
    <mergeCell ref="B25:C25"/>
    <mergeCell ref="C18:D18"/>
    <mergeCell ref="C19:D19"/>
    <mergeCell ref="B20:C21"/>
    <mergeCell ref="D20:D21"/>
    <mergeCell ref="E20:E21"/>
    <mergeCell ref="F20:F21"/>
    <mergeCell ref="C12:D12"/>
    <mergeCell ref="C13:D13"/>
    <mergeCell ref="C14:D14"/>
    <mergeCell ref="C15:D15"/>
    <mergeCell ref="C16:D16"/>
    <mergeCell ref="C17:D17"/>
    <mergeCell ref="B8:C8"/>
    <mergeCell ref="D8:E8"/>
    <mergeCell ref="G8:I8"/>
    <mergeCell ref="C9:D9"/>
    <mergeCell ref="C10:D10"/>
    <mergeCell ref="C11:D11"/>
    <mergeCell ref="B6:C6"/>
    <mergeCell ref="D6:E6"/>
    <mergeCell ref="G6:I6"/>
    <mergeCell ref="B7:C7"/>
    <mergeCell ref="D7:E7"/>
    <mergeCell ref="G7:I7"/>
    <mergeCell ref="B2:C2"/>
    <mergeCell ref="D2:I3"/>
    <mergeCell ref="B3:C3"/>
    <mergeCell ref="B4:E4"/>
    <mergeCell ref="F4:I4"/>
    <mergeCell ref="B5:C5"/>
    <mergeCell ref="D5:E5"/>
    <mergeCell ref="G5:I5"/>
  </mergeCells>
  <phoneticPr fontId="1" type="noConversion"/>
  <pageMargins left="0.39370078740157483" right="0.39370078740157483" top="0.47244094488188981" bottom="0.4724409448818898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C10" sqref="C10:D10"/>
    </sheetView>
  </sheetViews>
  <sheetFormatPr defaultRowHeight="16.5"/>
  <cols>
    <col min="1" max="1" width="0.75" customWidth="1"/>
    <col min="2" max="2" width="4.625" customWidth="1"/>
    <col min="3" max="3" width="7.125" customWidth="1"/>
    <col min="4" max="4" width="19.625" customWidth="1"/>
    <col min="5" max="5" width="9.875" customWidth="1"/>
    <col min="6" max="6" width="12.625" customWidth="1"/>
    <col min="7" max="7" width="11.625" customWidth="1"/>
    <col min="8" max="8" width="13" customWidth="1"/>
    <col min="9" max="9" width="8.25" customWidth="1"/>
  </cols>
  <sheetData>
    <row r="1" spans="1:9" ht="2.25" customHeight="1" thickBot="1">
      <c r="A1" s="1"/>
      <c r="B1" s="1"/>
      <c r="C1" s="1"/>
      <c r="D1" s="2"/>
      <c r="E1" s="2"/>
      <c r="F1" s="2"/>
      <c r="G1" s="2"/>
      <c r="H1" s="2"/>
      <c r="I1" s="2"/>
    </row>
    <row r="2" spans="1:9" ht="16.5" customHeight="1">
      <c r="A2" s="3"/>
      <c r="B2" s="4" t="s">
        <v>32</v>
      </c>
      <c r="C2" s="5"/>
      <c r="D2" s="6" t="s">
        <v>52</v>
      </c>
      <c r="E2" s="7"/>
      <c r="F2" s="7"/>
      <c r="G2" s="7"/>
      <c r="H2" s="7"/>
      <c r="I2" s="8"/>
    </row>
    <row r="3" spans="1:9" ht="16.5" customHeight="1" thickBot="1">
      <c r="A3" s="3"/>
      <c r="B3" s="9">
        <v>43581</v>
      </c>
      <c r="C3" s="10"/>
      <c r="D3" s="11"/>
      <c r="E3" s="11"/>
      <c r="F3" s="11"/>
      <c r="G3" s="11"/>
      <c r="H3" s="11"/>
      <c r="I3" s="12"/>
    </row>
    <row r="4" spans="1:9">
      <c r="A4" s="1"/>
      <c r="B4" s="13" t="s">
        <v>53</v>
      </c>
      <c r="C4" s="14"/>
      <c r="D4" s="14"/>
      <c r="E4" s="15"/>
      <c r="F4" s="14" t="s">
        <v>54</v>
      </c>
      <c r="G4" s="14"/>
      <c r="H4" s="14"/>
      <c r="I4" s="16"/>
    </row>
    <row r="5" spans="1:9">
      <c r="A5" s="1"/>
      <c r="B5" s="89" t="s">
        <v>55</v>
      </c>
      <c r="C5" s="25"/>
      <c r="D5" s="90"/>
      <c r="E5" s="91"/>
      <c r="F5" s="21" t="s">
        <v>56</v>
      </c>
      <c r="G5" s="19" t="s">
        <v>57</v>
      </c>
      <c r="H5" s="22"/>
      <c r="I5" s="23"/>
    </row>
    <row r="6" spans="1:9">
      <c r="A6" s="1"/>
      <c r="B6" s="92"/>
      <c r="C6" s="93"/>
      <c r="D6" s="94"/>
      <c r="E6" s="95"/>
      <c r="F6" s="21" t="s">
        <v>58</v>
      </c>
      <c r="G6" s="19" t="s">
        <v>59</v>
      </c>
      <c r="H6" s="22"/>
      <c r="I6" s="23"/>
    </row>
    <row r="7" spans="1:9">
      <c r="A7" s="1"/>
      <c r="B7" s="13"/>
      <c r="C7" s="96"/>
      <c r="D7" s="97"/>
      <c r="E7" s="15"/>
      <c r="F7" s="21" t="s">
        <v>60</v>
      </c>
      <c r="G7" s="19" t="s">
        <v>61</v>
      </c>
      <c r="H7" s="22"/>
      <c r="I7" s="23"/>
    </row>
    <row r="8" spans="1:9" ht="31.5" customHeight="1" thickBot="1">
      <c r="A8" s="1"/>
      <c r="B8" s="24" t="s">
        <v>62</v>
      </c>
      <c r="C8" s="25"/>
      <c r="D8" s="26">
        <f>SUM(H10:H19)</f>
        <v>20000</v>
      </c>
      <c r="E8" s="27"/>
      <c r="F8" s="28" t="s">
        <v>13</v>
      </c>
      <c r="G8" s="29" t="s">
        <v>14</v>
      </c>
      <c r="H8" s="30"/>
      <c r="I8" s="31"/>
    </row>
    <row r="9" spans="1:9" ht="17.25" thickBot="1">
      <c r="A9" s="1"/>
      <c r="B9" s="32" t="s">
        <v>15</v>
      </c>
      <c r="C9" s="33" t="s">
        <v>16</v>
      </c>
      <c r="D9" s="34"/>
      <c r="E9" s="35" t="s">
        <v>63</v>
      </c>
      <c r="F9" s="35" t="s">
        <v>64</v>
      </c>
      <c r="G9" s="36" t="s">
        <v>19</v>
      </c>
      <c r="H9" s="36" t="s">
        <v>20</v>
      </c>
      <c r="I9" s="37" t="s">
        <v>21</v>
      </c>
    </row>
    <row r="10" spans="1:9">
      <c r="A10" s="38"/>
      <c r="B10" s="39">
        <v>1</v>
      </c>
      <c r="C10" s="40" t="s">
        <v>65</v>
      </c>
      <c r="D10" s="41"/>
      <c r="E10" s="42"/>
      <c r="F10" s="43">
        <v>1</v>
      </c>
      <c r="G10" s="44">
        <v>20000</v>
      </c>
      <c r="H10" s="44">
        <f>G10*F10</f>
        <v>20000</v>
      </c>
      <c r="I10" s="45"/>
    </row>
    <row r="11" spans="1:9">
      <c r="A11" s="38"/>
      <c r="B11" s="46">
        <v>2</v>
      </c>
      <c r="C11" s="47"/>
      <c r="D11" s="48"/>
      <c r="E11" s="49"/>
      <c r="F11" s="50"/>
      <c r="G11" s="51"/>
      <c r="H11" s="44"/>
      <c r="I11" s="52"/>
    </row>
    <row r="12" spans="1:9">
      <c r="A12" s="38"/>
      <c r="B12" s="46">
        <v>3</v>
      </c>
      <c r="C12" s="47"/>
      <c r="D12" s="48"/>
      <c r="E12" s="49"/>
      <c r="F12" s="50"/>
      <c r="G12" s="51"/>
      <c r="H12" s="44" t="str">
        <f t="shared" ref="H12:H19" si="0">IF(F12&lt;1,"",G12*F12)</f>
        <v/>
      </c>
      <c r="I12" s="52"/>
    </row>
    <row r="13" spans="1:9">
      <c r="A13" s="38"/>
      <c r="B13" s="46">
        <v>4</v>
      </c>
      <c r="C13" s="47"/>
      <c r="D13" s="48"/>
      <c r="E13" s="49"/>
      <c r="F13" s="50"/>
      <c r="G13" s="51"/>
      <c r="H13" s="44" t="str">
        <f t="shared" si="0"/>
        <v/>
      </c>
      <c r="I13" s="52"/>
    </row>
    <row r="14" spans="1:9">
      <c r="A14" s="38"/>
      <c r="B14" s="46">
        <v>5</v>
      </c>
      <c r="C14" s="47"/>
      <c r="D14" s="48"/>
      <c r="E14" s="49"/>
      <c r="F14" s="50"/>
      <c r="G14" s="51"/>
      <c r="H14" s="44" t="str">
        <f t="shared" si="0"/>
        <v/>
      </c>
      <c r="I14" s="52"/>
    </row>
    <row r="15" spans="1:9">
      <c r="A15" s="38"/>
      <c r="B15" s="46">
        <v>6</v>
      </c>
      <c r="C15" s="47"/>
      <c r="D15" s="48"/>
      <c r="E15" s="49"/>
      <c r="F15" s="50"/>
      <c r="G15" s="51"/>
      <c r="H15" s="44" t="str">
        <f t="shared" si="0"/>
        <v/>
      </c>
      <c r="I15" s="52"/>
    </row>
    <row r="16" spans="1:9">
      <c r="A16" s="38"/>
      <c r="B16" s="46">
        <v>7</v>
      </c>
      <c r="C16" s="47"/>
      <c r="D16" s="48"/>
      <c r="E16" s="49"/>
      <c r="F16" s="50"/>
      <c r="G16" s="51"/>
      <c r="H16" s="44" t="str">
        <f>IF(F16&lt;1,"",G16*F16)</f>
        <v/>
      </c>
      <c r="I16" s="52"/>
    </row>
    <row r="17" spans="1:9">
      <c r="A17" s="38"/>
      <c r="B17" s="46">
        <v>8</v>
      </c>
      <c r="C17" s="47"/>
      <c r="D17" s="48"/>
      <c r="E17" s="49"/>
      <c r="F17" s="50"/>
      <c r="G17" s="51"/>
      <c r="H17" s="44" t="str">
        <f>IF(F17&lt;1,"",G17*F17)</f>
        <v/>
      </c>
      <c r="I17" s="52"/>
    </row>
    <row r="18" spans="1:9">
      <c r="A18" s="38"/>
      <c r="B18" s="46">
        <v>9</v>
      </c>
      <c r="C18" s="47"/>
      <c r="D18" s="48"/>
      <c r="E18" s="49"/>
      <c r="F18" s="50"/>
      <c r="G18" s="51"/>
      <c r="H18" s="44" t="str">
        <f>IF(F18&lt;1,"",G18*F18)</f>
        <v/>
      </c>
      <c r="I18" s="52"/>
    </row>
    <row r="19" spans="1:9" ht="17.25" thickBot="1">
      <c r="A19" s="38"/>
      <c r="B19" s="46">
        <v>10</v>
      </c>
      <c r="C19" s="53"/>
      <c r="D19" s="54"/>
      <c r="E19" s="55"/>
      <c r="F19" s="56"/>
      <c r="G19" s="57"/>
      <c r="H19" s="58" t="str">
        <f t="shared" si="0"/>
        <v/>
      </c>
      <c r="I19" s="59"/>
    </row>
    <row r="20" spans="1:9" ht="17.25" customHeight="1">
      <c r="A20" s="38"/>
      <c r="B20" s="60"/>
      <c r="C20" s="61"/>
      <c r="D20" s="62"/>
      <c r="E20" s="62" t="s">
        <v>26</v>
      </c>
      <c r="F20" s="63" t="s">
        <v>27</v>
      </c>
      <c r="G20" s="64" t="s">
        <v>28</v>
      </c>
      <c r="H20" s="65"/>
      <c r="I20" s="66"/>
    </row>
    <row r="21" spans="1:9" ht="18.75" customHeight="1" thickBot="1">
      <c r="A21" s="67"/>
      <c r="B21" s="68"/>
      <c r="C21" s="69"/>
      <c r="D21" s="70"/>
      <c r="E21" s="70"/>
      <c r="F21" s="71"/>
      <c r="G21" s="72" t="s">
        <v>29</v>
      </c>
      <c r="H21" s="73">
        <f>D8+H20</f>
        <v>20000</v>
      </c>
      <c r="I21" s="74"/>
    </row>
    <row r="22" spans="1:9" ht="39.75" customHeight="1">
      <c r="A22" s="67"/>
      <c r="B22" s="75" t="s">
        <v>66</v>
      </c>
      <c r="C22" s="75"/>
      <c r="D22" s="75"/>
      <c r="E22" s="75"/>
      <c r="F22" s="75"/>
      <c r="G22" s="76" t="s">
        <v>67</v>
      </c>
      <c r="H22" s="76"/>
      <c r="I22" s="76"/>
    </row>
    <row r="23" spans="1:9" ht="22.5" customHeight="1" thickBot="1">
      <c r="A23" s="1"/>
      <c r="B23" s="1"/>
      <c r="C23" s="1"/>
      <c r="D23" s="2"/>
      <c r="E23" s="2"/>
      <c r="F23" s="2"/>
      <c r="G23" s="2"/>
      <c r="H23" s="2"/>
      <c r="I23" s="2"/>
    </row>
    <row r="24" spans="1:9" ht="16.5" customHeight="1">
      <c r="A24" s="3"/>
      <c r="B24" s="4" t="s">
        <v>68</v>
      </c>
      <c r="C24" s="5"/>
      <c r="D24" s="77" t="s">
        <v>69</v>
      </c>
      <c r="E24" s="78"/>
      <c r="F24" s="78"/>
      <c r="G24" s="78"/>
      <c r="H24" s="78"/>
      <c r="I24" s="79"/>
    </row>
    <row r="25" spans="1:9" ht="16.5" customHeight="1" thickBot="1">
      <c r="A25" s="3"/>
      <c r="B25" s="9">
        <f>B3</f>
        <v>43581</v>
      </c>
      <c r="C25" s="10"/>
      <c r="D25" s="11"/>
      <c r="E25" s="11"/>
      <c r="F25" s="11"/>
      <c r="G25" s="11"/>
      <c r="H25" s="11"/>
      <c r="I25" s="12"/>
    </row>
    <row r="26" spans="1:9">
      <c r="A26" s="1"/>
      <c r="B26" s="13" t="s">
        <v>70</v>
      </c>
      <c r="C26" s="14"/>
      <c r="D26" s="14"/>
      <c r="E26" s="15"/>
      <c r="F26" s="14" t="s">
        <v>71</v>
      </c>
      <c r="G26" s="14"/>
      <c r="H26" s="14"/>
      <c r="I26" s="16"/>
    </row>
    <row r="27" spans="1:9">
      <c r="A27" s="1"/>
      <c r="B27" s="89" t="str">
        <f>B5</f>
        <v>상호</v>
      </c>
      <c r="C27" s="25"/>
      <c r="D27" s="98">
        <f>D5</f>
        <v>0</v>
      </c>
      <c r="E27" s="99"/>
      <c r="F27" s="21" t="s">
        <v>72</v>
      </c>
      <c r="G27" s="19" t="s">
        <v>73</v>
      </c>
      <c r="H27" s="22"/>
      <c r="I27" s="23"/>
    </row>
    <row r="28" spans="1:9">
      <c r="A28" s="1"/>
      <c r="B28" s="92"/>
      <c r="C28" s="93"/>
      <c r="D28" s="100"/>
      <c r="E28" s="101"/>
      <c r="F28" s="21" t="s">
        <v>74</v>
      </c>
      <c r="G28" s="19" t="s">
        <v>75</v>
      </c>
      <c r="H28" s="22"/>
      <c r="I28" s="23"/>
    </row>
    <row r="29" spans="1:9">
      <c r="A29" s="1"/>
      <c r="B29" s="13"/>
      <c r="C29" s="96"/>
      <c r="D29" s="102"/>
      <c r="E29" s="103"/>
      <c r="F29" s="21" t="s">
        <v>76</v>
      </c>
      <c r="G29" s="19" t="s">
        <v>77</v>
      </c>
      <c r="H29" s="22"/>
      <c r="I29" s="23"/>
    </row>
    <row r="30" spans="1:9" ht="32.25" customHeight="1" thickBot="1">
      <c r="A30" s="1"/>
      <c r="B30" s="24" t="s">
        <v>78</v>
      </c>
      <c r="C30" s="25"/>
      <c r="D30" s="80">
        <f>SUM(H32:H41)</f>
        <v>20000</v>
      </c>
      <c r="E30" s="81"/>
      <c r="F30" s="28" t="s">
        <v>79</v>
      </c>
      <c r="G30" s="29" t="s">
        <v>80</v>
      </c>
      <c r="H30" s="30"/>
      <c r="I30" s="31"/>
    </row>
    <row r="31" spans="1:9" ht="17.25" thickBot="1">
      <c r="A31" s="1"/>
      <c r="B31" s="32" t="s">
        <v>81</v>
      </c>
      <c r="C31" s="33" t="s">
        <v>82</v>
      </c>
      <c r="D31" s="34"/>
      <c r="E31" s="35" t="s">
        <v>83</v>
      </c>
      <c r="F31" s="35" t="s">
        <v>84</v>
      </c>
      <c r="G31" s="36" t="s">
        <v>85</v>
      </c>
      <c r="H31" s="36" t="s">
        <v>86</v>
      </c>
      <c r="I31" s="37" t="s">
        <v>87</v>
      </c>
    </row>
    <row r="32" spans="1:9">
      <c r="A32" s="38"/>
      <c r="B32" s="39">
        <v>1</v>
      </c>
      <c r="C32" s="82" t="str">
        <f>IF(C10&lt;1,"",C10)</f>
        <v>HP프린터잉크</v>
      </c>
      <c r="D32" s="82"/>
      <c r="E32" s="83" t="str">
        <f>IF(E10&lt;1,"",E10)</f>
        <v/>
      </c>
      <c r="F32" s="43">
        <f>IF(F10&lt;1,"",F10)</f>
        <v>1</v>
      </c>
      <c r="G32" s="44">
        <f>IF(G10&lt;1,"",G10)</f>
        <v>20000</v>
      </c>
      <c r="H32" s="44">
        <f t="shared" ref="H32:H41" si="1">IF(F10&lt;1,"",G32*F32)</f>
        <v>20000</v>
      </c>
      <c r="I32" s="45" t="str">
        <f>IF(I10&lt;1,"",I10)</f>
        <v/>
      </c>
    </row>
    <row r="33" spans="1:9">
      <c r="A33" s="38"/>
      <c r="B33" s="46">
        <v>2</v>
      </c>
      <c r="C33" s="84" t="str">
        <f t="shared" ref="C33:C41" si="2">IF(C11&lt;1,"",C11)</f>
        <v/>
      </c>
      <c r="D33" s="84"/>
      <c r="E33" s="85" t="str">
        <f t="shared" ref="E33:E40" si="3">IF(D11&lt;1,"",D11)</f>
        <v/>
      </c>
      <c r="F33" s="43" t="str">
        <f t="shared" ref="F33:G41" si="4">IF(F11&lt;1,"",F11)</f>
        <v/>
      </c>
      <c r="G33" s="44" t="str">
        <f t="shared" si="4"/>
        <v/>
      </c>
      <c r="H33" s="44" t="str">
        <f t="shared" si="1"/>
        <v/>
      </c>
      <c r="I33" s="45" t="str">
        <f t="shared" ref="I33:I41" si="5">IF(I11&lt;1,"",I11)</f>
        <v/>
      </c>
    </row>
    <row r="34" spans="1:9">
      <c r="A34" s="38"/>
      <c r="B34" s="46">
        <v>3</v>
      </c>
      <c r="C34" s="84" t="str">
        <f t="shared" si="2"/>
        <v/>
      </c>
      <c r="D34" s="84"/>
      <c r="E34" s="85" t="str">
        <f t="shared" si="3"/>
        <v/>
      </c>
      <c r="F34" s="43" t="str">
        <f t="shared" si="4"/>
        <v/>
      </c>
      <c r="G34" s="44" t="str">
        <f t="shared" si="4"/>
        <v/>
      </c>
      <c r="H34" s="44" t="str">
        <f t="shared" si="1"/>
        <v/>
      </c>
      <c r="I34" s="45" t="str">
        <f t="shared" si="5"/>
        <v/>
      </c>
    </row>
    <row r="35" spans="1:9">
      <c r="A35" s="38"/>
      <c r="B35" s="46">
        <v>4</v>
      </c>
      <c r="C35" s="84" t="str">
        <f t="shared" si="2"/>
        <v/>
      </c>
      <c r="D35" s="84"/>
      <c r="E35" s="85" t="str">
        <f t="shared" si="3"/>
        <v/>
      </c>
      <c r="F35" s="43" t="str">
        <f t="shared" si="4"/>
        <v/>
      </c>
      <c r="G35" s="44" t="str">
        <f t="shared" si="4"/>
        <v/>
      </c>
      <c r="H35" s="44" t="str">
        <f t="shared" si="1"/>
        <v/>
      </c>
      <c r="I35" s="45" t="str">
        <f t="shared" si="5"/>
        <v/>
      </c>
    </row>
    <row r="36" spans="1:9">
      <c r="A36" s="38"/>
      <c r="B36" s="46">
        <v>5</v>
      </c>
      <c r="C36" s="84" t="str">
        <f t="shared" si="2"/>
        <v/>
      </c>
      <c r="D36" s="84"/>
      <c r="E36" s="85" t="str">
        <f t="shared" si="3"/>
        <v/>
      </c>
      <c r="F36" s="43" t="str">
        <f t="shared" si="4"/>
        <v/>
      </c>
      <c r="G36" s="44" t="str">
        <f t="shared" si="4"/>
        <v/>
      </c>
      <c r="H36" s="44" t="str">
        <f t="shared" si="1"/>
        <v/>
      </c>
      <c r="I36" s="45" t="str">
        <f t="shared" si="5"/>
        <v/>
      </c>
    </row>
    <row r="37" spans="1:9">
      <c r="A37" s="38"/>
      <c r="B37" s="46">
        <v>6</v>
      </c>
      <c r="C37" s="84" t="str">
        <f t="shared" si="2"/>
        <v/>
      </c>
      <c r="D37" s="84"/>
      <c r="E37" s="85" t="str">
        <f t="shared" si="3"/>
        <v/>
      </c>
      <c r="F37" s="43" t="str">
        <f t="shared" si="4"/>
        <v/>
      </c>
      <c r="G37" s="44" t="str">
        <f t="shared" si="4"/>
        <v/>
      </c>
      <c r="H37" s="44" t="str">
        <f t="shared" si="1"/>
        <v/>
      </c>
      <c r="I37" s="45" t="str">
        <f t="shared" si="5"/>
        <v/>
      </c>
    </row>
    <row r="38" spans="1:9">
      <c r="A38" s="38"/>
      <c r="B38" s="46">
        <v>7</v>
      </c>
      <c r="C38" s="84" t="str">
        <f t="shared" si="2"/>
        <v/>
      </c>
      <c r="D38" s="84"/>
      <c r="E38" s="85" t="str">
        <f t="shared" si="3"/>
        <v/>
      </c>
      <c r="F38" s="43" t="str">
        <f t="shared" si="4"/>
        <v/>
      </c>
      <c r="G38" s="44" t="str">
        <f t="shared" si="4"/>
        <v/>
      </c>
      <c r="H38" s="44" t="str">
        <f t="shared" si="1"/>
        <v/>
      </c>
      <c r="I38" s="45" t="str">
        <f t="shared" si="5"/>
        <v/>
      </c>
    </row>
    <row r="39" spans="1:9">
      <c r="A39" s="38"/>
      <c r="B39" s="46">
        <v>8</v>
      </c>
      <c r="C39" s="84" t="str">
        <f t="shared" si="2"/>
        <v/>
      </c>
      <c r="D39" s="84"/>
      <c r="E39" s="85" t="str">
        <f t="shared" si="3"/>
        <v/>
      </c>
      <c r="F39" s="43" t="str">
        <f t="shared" si="4"/>
        <v/>
      </c>
      <c r="G39" s="44" t="str">
        <f t="shared" si="4"/>
        <v/>
      </c>
      <c r="H39" s="44" t="str">
        <f t="shared" si="1"/>
        <v/>
      </c>
      <c r="I39" s="45" t="str">
        <f t="shared" si="5"/>
        <v/>
      </c>
    </row>
    <row r="40" spans="1:9">
      <c r="A40" s="38"/>
      <c r="B40" s="46">
        <v>9</v>
      </c>
      <c r="C40" s="84" t="str">
        <f t="shared" si="2"/>
        <v/>
      </c>
      <c r="D40" s="84"/>
      <c r="E40" s="85" t="str">
        <f t="shared" si="3"/>
        <v/>
      </c>
      <c r="F40" s="43" t="str">
        <f t="shared" si="4"/>
        <v/>
      </c>
      <c r="G40" s="44" t="str">
        <f t="shared" si="4"/>
        <v/>
      </c>
      <c r="H40" s="44" t="str">
        <f t="shared" si="1"/>
        <v/>
      </c>
      <c r="I40" s="45" t="str">
        <f t="shared" si="5"/>
        <v/>
      </c>
    </row>
    <row r="41" spans="1:9" ht="17.25" thickBot="1">
      <c r="A41" s="38"/>
      <c r="B41" s="86">
        <v>10</v>
      </c>
      <c r="C41" s="87" t="str">
        <f t="shared" si="2"/>
        <v/>
      </c>
      <c r="D41" s="87"/>
      <c r="E41" s="88"/>
      <c r="F41" s="43" t="str">
        <f t="shared" si="4"/>
        <v/>
      </c>
      <c r="G41" s="44" t="str">
        <f t="shared" si="4"/>
        <v/>
      </c>
      <c r="H41" s="44" t="str">
        <f t="shared" si="1"/>
        <v/>
      </c>
      <c r="I41" s="45" t="str">
        <f t="shared" si="5"/>
        <v/>
      </c>
    </row>
    <row r="42" spans="1:9" ht="17.25" customHeight="1">
      <c r="A42" s="38"/>
      <c r="B42" s="60"/>
      <c r="C42" s="61"/>
      <c r="D42" s="62"/>
      <c r="E42" s="62" t="s">
        <v>88</v>
      </c>
      <c r="F42" s="63" t="s">
        <v>89</v>
      </c>
      <c r="G42" s="64" t="s">
        <v>90</v>
      </c>
      <c r="H42" s="65" t="str">
        <f>IF(H20&lt;1,"",H20)</f>
        <v/>
      </c>
      <c r="I42" s="66"/>
    </row>
    <row r="43" spans="1:9" ht="18.75" customHeight="1" thickBot="1">
      <c r="A43" s="67"/>
      <c r="B43" s="68"/>
      <c r="C43" s="69"/>
      <c r="D43" s="70"/>
      <c r="E43" s="70"/>
      <c r="F43" s="71"/>
      <c r="G43" s="72" t="s">
        <v>91</v>
      </c>
      <c r="H43" s="73">
        <f>H20+D8</f>
        <v>20000</v>
      </c>
      <c r="I43" s="74"/>
    </row>
  </sheetData>
  <mergeCells count="62">
    <mergeCell ref="H42:I42"/>
    <mergeCell ref="H43:I43"/>
    <mergeCell ref="C40:D40"/>
    <mergeCell ref="C41:D41"/>
    <mergeCell ref="B42:C43"/>
    <mergeCell ref="D42:D43"/>
    <mergeCell ref="E42:E43"/>
    <mergeCell ref="F42:F43"/>
    <mergeCell ref="C34:D34"/>
    <mergeCell ref="C35:D35"/>
    <mergeCell ref="C36:D36"/>
    <mergeCell ref="C37:D37"/>
    <mergeCell ref="C38:D38"/>
    <mergeCell ref="C39:D39"/>
    <mergeCell ref="B30:C30"/>
    <mergeCell ref="D30:E30"/>
    <mergeCell ref="G30:I30"/>
    <mergeCell ref="C31:D31"/>
    <mergeCell ref="C32:D32"/>
    <mergeCell ref="C33:D33"/>
    <mergeCell ref="B26:E26"/>
    <mergeCell ref="F26:I26"/>
    <mergeCell ref="B27:C29"/>
    <mergeCell ref="D27:E29"/>
    <mergeCell ref="G27:I27"/>
    <mergeCell ref="G28:I28"/>
    <mergeCell ref="G29:I29"/>
    <mergeCell ref="H20:I20"/>
    <mergeCell ref="H21:I21"/>
    <mergeCell ref="B22:F22"/>
    <mergeCell ref="G22:I22"/>
    <mergeCell ref="B24:C24"/>
    <mergeCell ref="D24:I25"/>
    <mergeCell ref="B25:C25"/>
    <mergeCell ref="C18:D18"/>
    <mergeCell ref="C19:D19"/>
    <mergeCell ref="B20:C21"/>
    <mergeCell ref="D20:D21"/>
    <mergeCell ref="E20:E21"/>
    <mergeCell ref="F20:F21"/>
    <mergeCell ref="C12:D12"/>
    <mergeCell ref="C13:D13"/>
    <mergeCell ref="C14:D14"/>
    <mergeCell ref="C15:D15"/>
    <mergeCell ref="C16:D16"/>
    <mergeCell ref="C17:D17"/>
    <mergeCell ref="B8:C8"/>
    <mergeCell ref="D8:E8"/>
    <mergeCell ref="G8:I8"/>
    <mergeCell ref="C9:D9"/>
    <mergeCell ref="C10:D10"/>
    <mergeCell ref="C11:D11"/>
    <mergeCell ref="B2:C2"/>
    <mergeCell ref="D2:I3"/>
    <mergeCell ref="B3:C3"/>
    <mergeCell ref="B4:E4"/>
    <mergeCell ref="F4:I4"/>
    <mergeCell ref="B5:C7"/>
    <mergeCell ref="D5:E7"/>
    <mergeCell ref="G5:I5"/>
    <mergeCell ref="G6:I6"/>
    <mergeCell ref="G7:I7"/>
  </mergeCells>
  <phoneticPr fontId="1" type="noConversion"/>
  <pageMargins left="0.39370078740157483" right="0.39370078740157483" top="0.47244094488188981" bottom="0.4724409448818898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기본</vt:lpstr>
      <vt:lpstr>기본1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순돌</dc:creator>
  <cp:lastModifiedBy>순돌</cp:lastModifiedBy>
  <dcterms:created xsi:type="dcterms:W3CDTF">2019-04-26T04:42:52Z</dcterms:created>
  <dcterms:modified xsi:type="dcterms:W3CDTF">2019-04-26T04:44:40Z</dcterms:modified>
</cp:coreProperties>
</file>